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<sst xmlns="http://schemas.openxmlformats.org/spreadsheetml/2006/main" count="26" uniqueCount="26">
  <si>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</t>
  </si>
  <si>
    <t>Сумма, руб.</t>
  </si>
  <si>
    <t>Техобслуживание лифтов</t>
  </si>
  <si>
    <t>налоги на всех</t>
  </si>
  <si>
    <r>
      <t xml:space="preserve">Текущий ремонт, </t>
    </r>
    <r>
      <rPr>
        <sz val="12"/>
        <rFont val="Times New Roman"/>
        <family val="1"/>
      </rPr>
      <t>в т.ч содержание малых архитектурных форм</t>
    </r>
  </si>
  <si>
    <t>Всего:</t>
  </si>
  <si>
    <t>Оплата труда</t>
  </si>
  <si>
    <t>Директор ООО "КЭП"</t>
  </si>
  <si>
    <t>Наружная уборка придомовой территории</t>
  </si>
  <si>
    <t>уборка придомовой территории</t>
  </si>
  <si>
    <t>Рентабельность</t>
  </si>
  <si>
    <t>вывоз твердых бытовых отходов, снега и крупногабаритного мусора</t>
  </si>
  <si>
    <t>озеленение территории (среднегодовой показатель)</t>
  </si>
  <si>
    <t>Внутренняя уборка мест общего пользования</t>
  </si>
  <si>
    <t xml:space="preserve">Электроснабжение мест общего пользования </t>
  </si>
  <si>
    <t>Всего</t>
  </si>
  <si>
    <t>Услуги, материал. затраты и т.п.</t>
  </si>
  <si>
    <t>Административно-хозяйственные расходы</t>
  </si>
  <si>
    <t>Прочие дополнительные услуги</t>
  </si>
  <si>
    <r>
      <t xml:space="preserve">Наружная уборка придомовой территории, </t>
    </r>
    <r>
      <rPr>
        <sz val="10"/>
        <rFont val="Times New Roman"/>
        <family val="1"/>
      </rPr>
      <t>в т.ч вывоз тбо, снега, крупногаб.мусора, озеленинение тер-рии и пр.</t>
    </r>
  </si>
  <si>
    <r>
      <t xml:space="preserve">Содержание диспетчерской службы и инженерного персонала, </t>
    </r>
    <r>
      <rPr>
        <sz val="10"/>
        <rFont val="Times New Roman"/>
        <family val="1"/>
      </rPr>
      <t>в т.ч. обслуживание системы видеонаблюдения</t>
    </r>
  </si>
  <si>
    <t>____________Наумов С.Н.</t>
  </si>
  <si>
    <t>на 1 м2, руб</t>
  </si>
  <si>
    <t>Доля в тарифе, %</t>
  </si>
  <si>
    <t>Информация о выполняемых работах по содержанию и ремонту общего имущества в МКД и иных услугах, связанных с достижением целей управления МКД, в том числе сведения о стоимости указанных работ. По Тверитина, 42/2 с 01.01.2015</t>
  </si>
  <si>
    <t>Перечень работ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</si>
</sst>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9" xfId="0" applyNumberFormat="1" applyFont="1" applyBorder="1" applyAlignment="1">
      <alignment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vertical="center" wrapText="1"/>
    </xf>
    <xf numFmtId="0" fontId="2" fillId="0" borderId="21" xfId="0" applyNumberFormat="1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 wrapText="1"/>
    </xf>
    <xf numFmtId="3" fontId="1" fillId="0" borderId="25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3" fontId="2" fillId="0" borderId="28" xfId="0" applyNumberFormat="1" applyFont="1" applyBorder="1" applyAlignment="1">
      <alignment vertical="center" wrapText="1"/>
    </xf>
    <xf numFmtId="3" fontId="2" fillId="0" borderId="29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center" wrapText="1"/>
    </xf>
    <xf numFmtId="3" fontId="1" fillId="0" borderId="35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F9" sqref="F9:F10"/>
    </sheetView>
  </sheetViews>
  <sheetFormatPr defaultColWidth="9.140625" defaultRowHeight="12.75" outlineLevelRow="1" outlineLevelCol="1"/>
  <cols>
    <col min="1" max="1" width="4.28125" style="2" customWidth="1"/>
    <col min="2" max="2" width="51.8515625" style="1" customWidth="1"/>
    <col min="3" max="3" width="15.00390625" style="1" hidden="1" customWidth="1" outlineLevel="1"/>
    <col min="4" max="4" width="17.421875" style="1" hidden="1" customWidth="1" outlineLevel="1"/>
    <col min="5" max="5" width="0.13671875" style="1" customWidth="1" collapsed="1"/>
    <col min="6" max="6" width="14.57421875" style="2" customWidth="1"/>
    <col min="7" max="7" width="13.140625" style="2" customWidth="1"/>
    <col min="8" max="8" width="15.00390625" style="1" bestFit="1" customWidth="1"/>
    <col min="9" max="16384" width="9.140625" style="1" customWidth="1"/>
  </cols>
  <sheetData>
    <row r="1" spans="6:7" ht="17.25" customHeight="1">
      <c r="F1" s="48"/>
      <c r="G1" s="48"/>
    </row>
    <row r="2" spans="1:7" ht="17.25" customHeight="1">
      <c r="A2" s="55" t="s">
        <v>24</v>
      </c>
      <c r="B2" s="55"/>
      <c r="C2" s="55"/>
      <c r="D2" s="55"/>
      <c r="E2" s="55"/>
      <c r="F2" s="55"/>
      <c r="G2" s="55"/>
    </row>
    <row r="3" spans="1:7" ht="7.5" customHeight="1">
      <c r="A3" s="55"/>
      <c r="B3" s="55"/>
      <c r="C3" s="55"/>
      <c r="D3" s="55"/>
      <c r="E3" s="55"/>
      <c r="F3" s="55"/>
      <c r="G3" s="55"/>
    </row>
    <row r="4" spans="1:7" ht="15.75" customHeight="1">
      <c r="A4" s="55"/>
      <c r="B4" s="55"/>
      <c r="C4" s="55"/>
      <c r="D4" s="55"/>
      <c r="E4" s="55"/>
      <c r="F4" s="55"/>
      <c r="G4" s="55"/>
    </row>
    <row r="5" spans="1:7" ht="15.75" customHeight="1">
      <c r="A5" s="55"/>
      <c r="B5" s="55"/>
      <c r="C5" s="55"/>
      <c r="D5" s="55"/>
      <c r="E5" s="55"/>
      <c r="F5" s="55"/>
      <c r="G5" s="55"/>
    </row>
    <row r="6" spans="1:7" ht="15.75" customHeight="1">
      <c r="A6" s="55"/>
      <c r="B6" s="55"/>
      <c r="C6" s="55"/>
      <c r="D6" s="55"/>
      <c r="E6" s="55"/>
      <c r="F6" s="55"/>
      <c r="G6" s="55"/>
    </row>
    <row r="7" spans="1:7" ht="11.25" customHeight="1">
      <c r="A7" s="55"/>
      <c r="B7" s="55"/>
      <c r="C7" s="55"/>
      <c r="D7" s="55"/>
      <c r="E7" s="55"/>
      <c r="F7" s="55"/>
      <c r="G7" s="55"/>
    </row>
    <row r="8" spans="9:13" ht="33.75" customHeight="1" thickBot="1">
      <c r="I8" s="57"/>
      <c r="J8" s="57"/>
      <c r="K8" s="57"/>
      <c r="L8" s="57"/>
      <c r="M8" s="57"/>
    </row>
    <row r="9" spans="1:7" s="4" customFormat="1" ht="33" customHeight="1">
      <c r="A9" s="51" t="s">
        <v>0</v>
      </c>
      <c r="B9" s="53" t="s">
        <v>25</v>
      </c>
      <c r="C9" s="60" t="s">
        <v>1</v>
      </c>
      <c r="D9" s="61"/>
      <c r="E9" s="62"/>
      <c r="F9" s="63" t="s">
        <v>22</v>
      </c>
      <c r="G9" s="58" t="s">
        <v>23</v>
      </c>
    </row>
    <row r="10" spans="1:7" s="4" customFormat="1" ht="49.5" customHeight="1" thickBot="1">
      <c r="A10" s="52"/>
      <c r="B10" s="54"/>
      <c r="C10" s="41" t="s">
        <v>6</v>
      </c>
      <c r="D10" s="42" t="s">
        <v>16</v>
      </c>
      <c r="E10" s="46" t="s">
        <v>15</v>
      </c>
      <c r="F10" s="64"/>
      <c r="G10" s="59"/>
    </row>
    <row r="11" spans="1:7" ht="55.5" customHeight="1">
      <c r="A11" s="6">
        <v>1</v>
      </c>
      <c r="B11" s="17" t="s">
        <v>20</v>
      </c>
      <c r="C11" s="27">
        <v>312807</v>
      </c>
      <c r="D11" s="10"/>
      <c r="E11" s="28">
        <v>502205</v>
      </c>
      <c r="F11" s="23">
        <v>8.14</v>
      </c>
      <c r="G11" s="13">
        <f>E11*100/E24</f>
        <v>32.9955408501359</v>
      </c>
    </row>
    <row r="12" spans="1:7" ht="22.5" customHeight="1" hidden="1" outlineLevel="1">
      <c r="A12" s="7">
        <v>2</v>
      </c>
      <c r="B12" s="18" t="s">
        <v>8</v>
      </c>
      <c r="C12" s="29"/>
      <c r="D12" s="10"/>
      <c r="E12" s="30"/>
      <c r="F12" s="23"/>
      <c r="G12" s="13"/>
    </row>
    <row r="13" spans="1:7" ht="18.75" hidden="1" outlineLevel="1">
      <c r="A13" s="7"/>
      <c r="B13" s="19" t="s">
        <v>9</v>
      </c>
      <c r="C13" s="31">
        <f>78000*0.8*1.142</f>
        <v>71260.79999999999</v>
      </c>
      <c r="D13" s="10">
        <v>21000</v>
      </c>
      <c r="E13" s="32">
        <f>D13+C13</f>
        <v>92260.79999999999</v>
      </c>
      <c r="F13" s="24">
        <f>E13/61642.3</f>
        <v>1.4967124847710092</v>
      </c>
      <c r="G13" s="14">
        <f>E13*100/E24</f>
        <v>6.061658078406662</v>
      </c>
    </row>
    <row r="14" spans="1:11" ht="33" customHeight="1" hidden="1" outlineLevel="1">
      <c r="A14" s="7"/>
      <c r="B14" s="19" t="s">
        <v>11</v>
      </c>
      <c r="C14" s="31"/>
      <c r="D14" s="10">
        <f>132052-E23</f>
        <v>86397</v>
      </c>
      <c r="E14" s="32">
        <f>D14</f>
        <v>86397</v>
      </c>
      <c r="F14" s="24">
        <f>E14/61642.3</f>
        <v>1.401586248404099</v>
      </c>
      <c r="G14" s="14">
        <f>E14*100/E24</f>
        <v>5.67639856797362</v>
      </c>
      <c r="I14" s="57" t="s">
        <v>3</v>
      </c>
      <c r="J14" s="57"/>
      <c r="K14" s="57"/>
    </row>
    <row r="15" spans="1:7" ht="18.75" customHeight="1" hidden="1" outlineLevel="1">
      <c r="A15" s="7"/>
      <c r="B15" s="19" t="s">
        <v>12</v>
      </c>
      <c r="C15" s="31"/>
      <c r="D15" s="10">
        <v>6674</v>
      </c>
      <c r="E15" s="32">
        <v>6674</v>
      </c>
      <c r="F15" s="24">
        <f>E15/61642.3</f>
        <v>0.10826980823233397</v>
      </c>
      <c r="G15" s="14">
        <f>E15*100/E24</f>
        <v>0.43849073512570963</v>
      </c>
    </row>
    <row r="16" spans="1:7" ht="50.25" collapsed="1">
      <c r="A16" s="7">
        <v>2</v>
      </c>
      <c r="B16" s="20" t="s">
        <v>19</v>
      </c>
      <c r="C16" s="33">
        <f>SUM(C13:C15)</f>
        <v>71260.79999999999</v>
      </c>
      <c r="D16" s="16">
        <f>SUM(D13:D15)</f>
        <v>114071</v>
      </c>
      <c r="E16" s="34">
        <v>289354</v>
      </c>
      <c r="F16" s="25">
        <v>4.69</v>
      </c>
      <c r="G16" s="13">
        <f>E16*100/E24</f>
        <v>19.010945186030057</v>
      </c>
    </row>
    <row r="17" spans="1:7" ht="37.5">
      <c r="A17" s="7">
        <v>3</v>
      </c>
      <c r="B17" s="20" t="s">
        <v>13</v>
      </c>
      <c r="C17" s="29" t="e">
        <f>#REF!</f>
        <v>#REF!</v>
      </c>
      <c r="D17" s="8">
        <v>25426</v>
      </c>
      <c r="E17" s="30">
        <v>136965</v>
      </c>
      <c r="F17" s="23">
        <v>2.22</v>
      </c>
      <c r="G17" s="13">
        <f>E17*100/E24</f>
        <v>8.998783868218883</v>
      </c>
    </row>
    <row r="18" spans="1:7" ht="18.75">
      <c r="A18" s="7">
        <v>4</v>
      </c>
      <c r="B18" s="18" t="s">
        <v>2</v>
      </c>
      <c r="C18" s="29"/>
      <c r="D18" s="8">
        <v>85600</v>
      </c>
      <c r="E18" s="30">
        <v>136965</v>
      </c>
      <c r="F18" s="23">
        <v>2.22</v>
      </c>
      <c r="G18" s="13">
        <f>E18*100/E24</f>
        <v>8.998783868218883</v>
      </c>
    </row>
    <row r="19" spans="1:7" ht="36" customHeight="1">
      <c r="A19" s="7">
        <v>5</v>
      </c>
      <c r="B19" s="18" t="s">
        <v>4</v>
      </c>
      <c r="C19" s="49">
        <v>85546</v>
      </c>
      <c r="D19" s="50"/>
      <c r="E19" s="30">
        <v>167196</v>
      </c>
      <c r="F19" s="23">
        <v>2.71</v>
      </c>
      <c r="G19" s="13">
        <f>E19*100/E24</f>
        <v>10.98500104136622</v>
      </c>
    </row>
    <row r="20" spans="1:7" ht="36.75" customHeight="1">
      <c r="A20" s="6">
        <v>6</v>
      </c>
      <c r="B20" s="17" t="s">
        <v>14</v>
      </c>
      <c r="C20" s="27"/>
      <c r="D20" s="8" t="e">
        <f>0.62*#REF!</f>
        <v>#REF!</v>
      </c>
      <c r="E20" s="28">
        <v>61079</v>
      </c>
      <c r="F20" s="23">
        <v>0.6</v>
      </c>
      <c r="G20" s="13">
        <f>E20*100/E24</f>
        <v>4.012972072331918</v>
      </c>
    </row>
    <row r="21" spans="1:7" ht="36.75" customHeight="1">
      <c r="A21" s="6">
        <v>7</v>
      </c>
      <c r="B21" s="17" t="s">
        <v>18</v>
      </c>
      <c r="C21" s="27"/>
      <c r="D21" s="8"/>
      <c r="E21" s="28">
        <v>15424</v>
      </c>
      <c r="F21" s="23">
        <v>0.26</v>
      </c>
      <c r="G21" s="13">
        <f>E21*100/E24</f>
        <v>1.0133774495922903</v>
      </c>
    </row>
    <row r="22" spans="1:7" ht="21" customHeight="1">
      <c r="A22" s="7">
        <v>8</v>
      </c>
      <c r="B22" s="18" t="s">
        <v>17</v>
      </c>
      <c r="C22" s="29">
        <v>93000</v>
      </c>
      <c r="D22" s="8">
        <v>26400</v>
      </c>
      <c r="E22" s="30">
        <v>167196</v>
      </c>
      <c r="F22" s="23">
        <v>2.71</v>
      </c>
      <c r="G22" s="44">
        <f>E22*100/E24</f>
        <v>10.98500104136622</v>
      </c>
    </row>
    <row r="23" spans="1:7" ht="19.5" thickBot="1">
      <c r="A23" s="11">
        <v>9</v>
      </c>
      <c r="B23" s="21" t="s">
        <v>10</v>
      </c>
      <c r="C23" s="35"/>
      <c r="D23" s="12"/>
      <c r="E23" s="36">
        <v>45655</v>
      </c>
      <c r="F23" s="23">
        <v>1.05</v>
      </c>
      <c r="G23" s="45">
        <f>E23*100/E24</f>
        <v>2.9995946227396275</v>
      </c>
    </row>
    <row r="24" spans="1:7" s="3" customFormat="1" ht="22.5" customHeight="1" thickBot="1">
      <c r="A24" s="5"/>
      <c r="B24" s="22" t="s">
        <v>5</v>
      </c>
      <c r="C24" s="37"/>
      <c r="D24" s="9"/>
      <c r="E24" s="38">
        <f>E11+E16+E17+E18+E19+E20+E22+E23+E21</f>
        <v>1522039</v>
      </c>
      <c r="F24" s="26">
        <f>F11+F16+F17+F18+F19+F20+F21+F22+F23</f>
        <v>24.60000000000001</v>
      </c>
      <c r="G24" s="43">
        <v>100</v>
      </c>
    </row>
    <row r="25" ht="18.75">
      <c r="F25" s="15"/>
    </row>
    <row r="26" spans="5:7" ht="18.75">
      <c r="E26" s="15"/>
      <c r="F26" s="15"/>
      <c r="G26" s="47"/>
    </row>
    <row r="28" spans="2:7" ht="18.75">
      <c r="B28" s="39"/>
      <c r="C28" s="39"/>
      <c r="D28" s="39"/>
      <c r="E28" s="39"/>
      <c r="F28" s="40"/>
      <c r="G28" s="40"/>
    </row>
    <row r="29" spans="2:7" ht="18.75">
      <c r="B29" s="39"/>
      <c r="C29" s="39"/>
      <c r="D29" s="39"/>
      <c r="E29" s="56" t="s">
        <v>7</v>
      </c>
      <c r="F29" s="56"/>
      <c r="G29" s="56"/>
    </row>
    <row r="30" spans="2:7" ht="18.75">
      <c r="B30" s="39"/>
      <c r="C30" s="39"/>
      <c r="D30" s="39"/>
      <c r="E30" s="56" t="s">
        <v>21</v>
      </c>
      <c r="F30" s="56"/>
      <c r="G30" s="56"/>
    </row>
    <row r="31" spans="2:7" ht="18.75">
      <c r="B31" s="39"/>
      <c r="C31" s="39"/>
      <c r="D31" s="39"/>
      <c r="E31" s="39"/>
      <c r="F31" s="40"/>
      <c r="G31" s="40"/>
    </row>
  </sheetData>
  <sheetProtection/>
  <mergeCells count="12">
    <mergeCell ref="I8:M8"/>
    <mergeCell ref="I14:K14"/>
    <mergeCell ref="G9:G10"/>
    <mergeCell ref="C9:E9"/>
    <mergeCell ref="F9:F10"/>
    <mergeCell ref="E29:G29"/>
    <mergeCell ref="F1:G1"/>
    <mergeCell ref="C19:D19"/>
    <mergeCell ref="A9:A10"/>
    <mergeCell ref="B9:B10"/>
    <mergeCell ref="A2:G7"/>
    <mergeCell ref="E30:G30"/>
  </mergeCells>
  <printOptions/>
  <pageMargins left="0.1968503937007874" right="0.1968503937007874" top="0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КЭП</cp:lastModifiedBy>
  <cp:lastPrinted>2015-04-30T09:47:59Z</cp:lastPrinted>
  <dcterms:created xsi:type="dcterms:W3CDTF">1996-10-08T23:32:33Z</dcterms:created>
  <dcterms:modified xsi:type="dcterms:W3CDTF">2015-04-30T09:48:04Z</dcterms:modified>
  <cp:category/>
  <cp:version/>
  <cp:contentType/>
  <cp:contentStatus/>
</cp:coreProperties>
</file>